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.CODIR\CODIR Barème\Label Codir  95\"/>
    </mc:Choice>
  </mc:AlternateContent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45" i="1"/>
  <c r="C43" i="1"/>
  <c r="J37" i="1"/>
  <c r="H32" i="1"/>
  <c r="C35" i="1"/>
  <c r="J17" i="1"/>
  <c r="J16" i="1"/>
  <c r="J15" i="1"/>
  <c r="J14" i="1"/>
  <c r="H23" i="1"/>
  <c r="F23" i="1"/>
  <c r="C23" i="1"/>
  <c r="H49" i="1"/>
  <c r="H48" i="1"/>
  <c r="J20" i="1"/>
  <c r="J21" i="1" s="1"/>
  <c r="H44" i="1"/>
  <c r="H43" i="1"/>
  <c r="H42" i="1"/>
  <c r="J36" i="1"/>
  <c r="H36" i="1"/>
  <c r="H41" i="1"/>
  <c r="J35" i="1"/>
  <c r="H35" i="1"/>
  <c r="H40" i="1"/>
  <c r="H31" i="1"/>
  <c r="H30" i="1"/>
  <c r="C42" i="1"/>
  <c r="H29" i="1"/>
  <c r="C41" i="1"/>
  <c r="H28" i="1"/>
  <c r="C40" i="1"/>
  <c r="H27" i="1"/>
  <c r="F22" i="1"/>
  <c r="C22" i="1"/>
  <c r="F21" i="1"/>
  <c r="C21" i="1"/>
  <c r="F20" i="1"/>
  <c r="C20" i="1"/>
  <c r="F19" i="1"/>
  <c r="C19" i="1"/>
  <c r="H50" i="1" l="1"/>
  <c r="J50" i="1" l="1"/>
  <c r="C34" i="1" l="1"/>
  <c r="C33" i="1"/>
  <c r="C32" i="1"/>
  <c r="C31" i="1"/>
  <c r="C30" i="1"/>
  <c r="C29" i="1"/>
  <c r="C28" i="1"/>
  <c r="C27" i="1"/>
  <c r="F18" i="1"/>
  <c r="C18" i="1"/>
  <c r="F17" i="1"/>
  <c r="C17" i="1"/>
  <c r="F16" i="1"/>
  <c r="C16" i="1"/>
  <c r="F15" i="1"/>
  <c r="C15" i="1"/>
  <c r="F14" i="1"/>
  <c r="C14" i="1"/>
</calcChain>
</file>

<file path=xl/sharedStrings.xml><?xml version="1.0" encoding="utf-8"?>
<sst xmlns="http://schemas.openxmlformats.org/spreadsheetml/2006/main" count="87" uniqueCount="74">
  <si>
    <t>COMITE DEPARTEMENTAL DE TIR A L’ARC 95</t>
  </si>
  <si>
    <t xml:space="preserve">Club: </t>
  </si>
  <si>
    <t>…………………………………………………………………………………………………………</t>
  </si>
  <si>
    <t xml:space="preserve">Responsable: </t>
  </si>
  <si>
    <t xml:space="preserve">Tel: </t>
  </si>
  <si>
    <t>…………………………………………</t>
  </si>
  <si>
    <t>Couriel:</t>
  </si>
  <si>
    <t>………………………………………………………</t>
  </si>
  <si>
    <t>Nombre</t>
  </si>
  <si>
    <t>Pts</t>
  </si>
  <si>
    <t>Europe</t>
  </si>
  <si>
    <t>D1 / DNAP</t>
  </si>
  <si>
    <t>D2</t>
  </si>
  <si>
    <t>DRE</t>
  </si>
  <si>
    <t>Total a1</t>
  </si>
  <si>
    <t>Total a2</t>
  </si>
  <si>
    <t>Total A</t>
  </si>
  <si>
    <t>Podium monde</t>
  </si>
  <si>
    <t>Podium Europe</t>
  </si>
  <si>
    <t>Champion de France</t>
  </si>
  <si>
    <t>2èm France</t>
  </si>
  <si>
    <t>3èm France</t>
  </si>
  <si>
    <t>1er Coupe de France</t>
  </si>
  <si>
    <t>2em Coupe de France</t>
  </si>
  <si>
    <t>3em Coupe de France</t>
  </si>
  <si>
    <t>Total B</t>
  </si>
  <si>
    <t>Fiche de renseignement  pour désignation Club de l'année CD 95</t>
  </si>
  <si>
    <t>Equipe(s) engagée(s)</t>
  </si>
  <si>
    <t>Podium(s) obtenu(s)</t>
  </si>
  <si>
    <t>DRJ</t>
  </si>
  <si>
    <t>DRH</t>
  </si>
  <si>
    <t>DDJ</t>
  </si>
  <si>
    <t xml:space="preserve">DD </t>
  </si>
  <si>
    <t>Educateur(s)</t>
  </si>
  <si>
    <t>% Effectif féminin</t>
  </si>
  <si>
    <t>DEJEPS / BE</t>
  </si>
  <si>
    <t>1 à 15%</t>
  </si>
  <si>
    <t>CQP Pro</t>
  </si>
  <si>
    <t>16 à 30%</t>
  </si>
  <si>
    <t>E2</t>
  </si>
  <si>
    <t>31% et plus</t>
  </si>
  <si>
    <t>E1</t>
  </si>
  <si>
    <t>Total D</t>
  </si>
  <si>
    <t>AE</t>
  </si>
  <si>
    <t>Jeunes</t>
  </si>
  <si>
    <t>Championnat Régional "parcours"</t>
  </si>
  <si>
    <t>Podium(s)</t>
  </si>
  <si>
    <t>Label ETAF</t>
  </si>
  <si>
    <t>1 à 3 qualifié(s)</t>
  </si>
  <si>
    <t>Pôle espoirs / France</t>
  </si>
  <si>
    <t>4 et + qualifiés</t>
  </si>
  <si>
    <t>Groupe Régional</t>
  </si>
  <si>
    <t>Total E</t>
  </si>
  <si>
    <t>Regroupement 95</t>
  </si>
  <si>
    <t>3 jeunes de 3 ans et + dans le club</t>
  </si>
  <si>
    <t>Arbitre(s)</t>
  </si>
  <si>
    <t>TNJ (par participant)</t>
  </si>
  <si>
    <t>1 étape</t>
  </si>
  <si>
    <t>Total F</t>
  </si>
  <si>
    <t>2 étapes et plus</t>
  </si>
  <si>
    <t>Total C</t>
  </si>
  <si>
    <t xml:space="preserve">Qualifiée(s) Cht de France Parcours                       </t>
  </si>
  <si>
    <t>Podium(s) Individuel(s) et Mixte</t>
  </si>
  <si>
    <t>Label FFTA</t>
  </si>
  <si>
    <t>Or</t>
  </si>
  <si>
    <t>Argent</t>
  </si>
  <si>
    <t>Bronze</t>
  </si>
  <si>
    <t>Saison en cours</t>
  </si>
  <si>
    <t>Saison précédente</t>
  </si>
  <si>
    <t>Total G</t>
  </si>
  <si>
    <t>Total h1</t>
  </si>
  <si>
    <t>Total h2</t>
  </si>
  <si>
    <t>Total H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</si>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</sst>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/>
    <xf numFmtId="0" fontId="5" fillId="0" borderId="1" xfId="0" applyFont="1" applyBorder="1" applyAlignment="1" applyProtection="1"/>
    <xf numFmtId="0" fontId="0" fillId="0" borderId="1" xfId="0" applyBorder="1" applyAlignment="1" applyProtection="1"/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1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2" xfId="0" applyFont="1" applyBorder="1" applyProtection="1"/>
    <xf numFmtId="0" fontId="7" fillId="2" borderId="25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6" xfId="0" applyFont="1" applyBorder="1" applyProtection="1"/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5" fillId="0" borderId="22" xfId="0" applyFont="1" applyBorder="1" applyAlignment="1" applyProtection="1"/>
    <xf numFmtId="0" fontId="5" fillId="0" borderId="8" xfId="0" applyFont="1" applyBorder="1" applyAlignment="1" applyProtection="1"/>
    <xf numFmtId="0" fontId="5" fillId="0" borderId="11" xfId="0" applyFont="1" applyBorder="1" applyAlignment="1" applyProtection="1"/>
    <xf numFmtId="0" fontId="9" fillId="3" borderId="16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7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5" fillId="0" borderId="22" xfId="0" applyFont="1" applyBorder="1" applyAlignment="1" applyProtection="1">
      <alignment horizontal="center"/>
    </xf>
    <xf numFmtId="0" fontId="0" fillId="0" borderId="23" xfId="0" applyBorder="1" applyAlignment="1" applyProtection="1"/>
    <xf numFmtId="0" fontId="1" fillId="0" borderId="0" xfId="0" applyFont="1" applyAlignment="1" applyProtection="1">
      <protection locked="0"/>
    </xf>
    <xf numFmtId="0" fontId="5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5" fillId="0" borderId="22" xfId="0" applyFont="1" applyBorder="1" applyAlignment="1" applyProtection="1"/>
    <xf numFmtId="0" fontId="5" fillId="0" borderId="11" xfId="0" applyFont="1" applyBorder="1" applyAlignment="1" applyProtection="1"/>
    <xf numFmtId="0" fontId="0" fillId="0" borderId="12" xfId="0" applyBorder="1" applyAlignment="1" applyProtection="1"/>
    <xf numFmtId="0" fontId="7" fillId="3" borderId="14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0" fillId="0" borderId="15" xfId="0" applyBorder="1" applyAlignment="1" applyProtection="1"/>
    <xf numFmtId="0" fontId="8" fillId="0" borderId="14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0" fillId="0" borderId="16" xfId="0" applyBorder="1" applyAlignment="1" applyProtection="1"/>
    <xf numFmtId="0" fontId="7" fillId="3" borderId="16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76200</xdr:rowOff>
    </xdr:from>
    <xdr:to>
      <xdr:col>0</xdr:col>
      <xdr:colOff>1504950</xdr:colOff>
      <xdr:row>5</xdr:row>
      <xdr:rowOff>142875</xdr:rowOff>
    </xdr:to>
    <xdr:pic>
      <xdr:nvPicPr>
        <xdr:cNvPr id="2" name="Image 9" descr="logo comit-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1266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Layout" zoomScaleNormal="100" workbookViewId="0">
      <selection activeCell="G44" sqref="G44"/>
    </sheetView>
  </sheetViews>
  <sheetFormatPr baseColWidth="10" defaultColWidth="8.21875" defaultRowHeight="14.25" x14ac:dyDescent="0.2"/>
  <cols>
    <col min="1" max="1" width="27.88671875" style="2" customWidth="1"/>
    <col min="2" max="3" width="8.21875" style="2"/>
    <col min="4" max="4" width="18.109375" style="2" customWidth="1"/>
    <col min="5" max="5" width="8.21875" style="2"/>
    <col min="6" max="6" width="13.109375" style="2" customWidth="1"/>
    <col min="7" max="7" width="10.6640625" style="2" bestFit="1" customWidth="1"/>
    <col min="8" max="8" width="8.5546875" style="2" customWidth="1"/>
    <col min="9" max="16384" width="8.21875" style="2"/>
  </cols>
  <sheetData>
    <row r="1" spans="1:10" ht="18" x14ac:dyDescent="0.25">
      <c r="A1" s="1"/>
      <c r="B1" s="79" t="s">
        <v>0</v>
      </c>
      <c r="C1" s="80"/>
      <c r="D1" s="80"/>
      <c r="E1" s="80"/>
      <c r="F1" s="80"/>
      <c r="G1" s="80"/>
      <c r="H1" s="80"/>
    </row>
    <row r="2" spans="1:10" ht="15.75" x14ac:dyDescent="0.25">
      <c r="B2" s="79" t="s">
        <v>26</v>
      </c>
      <c r="C2" s="72"/>
      <c r="D2" s="72"/>
      <c r="E2" s="72"/>
      <c r="F2" s="72"/>
      <c r="G2" s="72"/>
      <c r="H2" s="72"/>
    </row>
    <row r="3" spans="1:10" ht="16.5" thickBot="1" x14ac:dyDescent="0.3">
      <c r="B3" s="79"/>
      <c r="C3" s="72"/>
      <c r="D3" s="72"/>
      <c r="E3" s="72"/>
      <c r="F3" s="72"/>
      <c r="G3" s="72"/>
      <c r="H3" s="72"/>
    </row>
    <row r="4" spans="1:10" ht="16.5" thickBot="1" x14ac:dyDescent="0.3">
      <c r="I4" s="75" t="s">
        <v>67</v>
      </c>
      <c r="J4" s="76"/>
    </row>
    <row r="5" spans="1:10" ht="16.5" thickBot="1" x14ac:dyDescent="0.3">
      <c r="I5" s="77" t="s">
        <v>68</v>
      </c>
      <c r="J5" s="78"/>
    </row>
    <row r="6" spans="1:10" ht="15.75" x14ac:dyDescent="0.25">
      <c r="B6" s="71" t="s">
        <v>1</v>
      </c>
      <c r="C6" s="72"/>
      <c r="D6" s="73" t="s">
        <v>2</v>
      </c>
      <c r="E6" s="74"/>
      <c r="F6" s="74"/>
      <c r="G6" s="74"/>
    </row>
    <row r="8" spans="1:10" ht="15.75" x14ac:dyDescent="0.25">
      <c r="B8" s="71" t="s">
        <v>3</v>
      </c>
      <c r="C8" s="72"/>
      <c r="D8" s="73" t="s">
        <v>2</v>
      </c>
      <c r="E8" s="74"/>
      <c r="F8" s="74"/>
      <c r="G8" s="74"/>
    </row>
    <row r="9" spans="1:10" ht="15" x14ac:dyDescent="0.2">
      <c r="B9" s="3"/>
      <c r="C9" s="4"/>
      <c r="D9" s="4"/>
    </row>
    <row r="10" spans="1:10" ht="15.75" x14ac:dyDescent="0.25">
      <c r="B10" s="5" t="s">
        <v>4</v>
      </c>
      <c r="C10" s="85" t="s">
        <v>5</v>
      </c>
      <c r="D10" s="74"/>
      <c r="F10" s="5" t="s">
        <v>6</v>
      </c>
      <c r="G10" s="85" t="s">
        <v>7</v>
      </c>
      <c r="H10" s="74"/>
      <c r="I10" s="74"/>
      <c r="J10" s="74"/>
    </row>
    <row r="11" spans="1:10" ht="15" x14ac:dyDescent="0.2">
      <c r="B11" s="6"/>
      <c r="C11" s="6"/>
      <c r="D11" s="6"/>
      <c r="F11" s="7"/>
      <c r="G11" s="7"/>
      <c r="H11" s="7"/>
    </row>
    <row r="12" spans="1:10" ht="15.75" thickBot="1" x14ac:dyDescent="0.25">
      <c r="A12" s="8"/>
      <c r="B12" s="9"/>
      <c r="C12" s="9"/>
      <c r="D12" s="9"/>
      <c r="E12" s="9"/>
      <c r="F12" s="9"/>
    </row>
    <row r="13" spans="1:10" ht="16.5" thickBot="1" x14ac:dyDescent="0.3">
      <c r="A13" s="56" t="s">
        <v>27</v>
      </c>
      <c r="B13" s="10" t="s">
        <v>8</v>
      </c>
      <c r="C13" s="10" t="s">
        <v>9</v>
      </c>
      <c r="D13" s="57" t="s">
        <v>28</v>
      </c>
      <c r="E13" s="10" t="s">
        <v>8</v>
      </c>
      <c r="F13" s="11" t="s">
        <v>9</v>
      </c>
      <c r="H13" s="92" t="s">
        <v>63</v>
      </c>
      <c r="I13" s="93"/>
      <c r="J13" s="70" t="s">
        <v>9</v>
      </c>
    </row>
    <row r="14" spans="1:10" x14ac:dyDescent="0.2">
      <c r="A14" s="12" t="s">
        <v>10</v>
      </c>
      <c r="B14" s="13"/>
      <c r="C14" s="14">
        <f>SUM(B14*250)</f>
        <v>0</v>
      </c>
      <c r="D14" s="15"/>
      <c r="E14" s="13"/>
      <c r="F14" s="16">
        <f>SUM(E14*100)</f>
        <v>0</v>
      </c>
      <c r="H14" s="58" t="s">
        <v>64</v>
      </c>
      <c r="I14" s="17"/>
      <c r="J14" s="20">
        <f>SUM(I14*50)</f>
        <v>0</v>
      </c>
    </row>
    <row r="15" spans="1:10" x14ac:dyDescent="0.2">
      <c r="A15" s="58" t="s">
        <v>11</v>
      </c>
      <c r="B15" s="17"/>
      <c r="C15" s="18">
        <f>SUM(B15*200)</f>
        <v>0</v>
      </c>
      <c r="D15" s="19"/>
      <c r="E15" s="17"/>
      <c r="F15" s="20">
        <f>SUM(E15*80)</f>
        <v>0</v>
      </c>
      <c r="H15" s="58" t="s">
        <v>65</v>
      </c>
      <c r="I15" s="17"/>
      <c r="J15" s="20">
        <f>SUM(I15*40)</f>
        <v>0</v>
      </c>
    </row>
    <row r="16" spans="1:10" ht="15" thickBot="1" x14ac:dyDescent="0.25">
      <c r="A16" s="58" t="s">
        <v>12</v>
      </c>
      <c r="B16" s="17"/>
      <c r="C16" s="18">
        <f>SUM(B16*100)</f>
        <v>0</v>
      </c>
      <c r="D16" s="19"/>
      <c r="E16" s="17"/>
      <c r="F16" s="20">
        <f>SUM(E16*40)</f>
        <v>0</v>
      </c>
      <c r="H16" s="59" t="s">
        <v>66</v>
      </c>
      <c r="I16" s="29"/>
      <c r="J16" s="30">
        <f>SUM(I16*30)</f>
        <v>0</v>
      </c>
    </row>
    <row r="17" spans="1:10" ht="15.75" thickBot="1" x14ac:dyDescent="0.3">
      <c r="A17" s="58" t="s">
        <v>13</v>
      </c>
      <c r="B17" s="17"/>
      <c r="C17" s="18">
        <f>SUM(B17*50)</f>
        <v>0</v>
      </c>
      <c r="D17" s="19"/>
      <c r="E17" s="17"/>
      <c r="F17" s="20">
        <f>SUM(E17*20)</f>
        <v>0</v>
      </c>
      <c r="H17" s="23"/>
      <c r="I17" s="24" t="s">
        <v>25</v>
      </c>
      <c r="J17" s="25">
        <f>SUM(J14:J16)</f>
        <v>0</v>
      </c>
    </row>
    <row r="18" spans="1:10" ht="15" thickBot="1" x14ac:dyDescent="0.25">
      <c r="A18" s="62" t="s">
        <v>61</v>
      </c>
      <c r="B18" s="60"/>
      <c r="C18" s="61">
        <f>SUM(B18*50)</f>
        <v>0</v>
      </c>
      <c r="D18" s="61"/>
      <c r="E18" s="60"/>
      <c r="F18" s="63">
        <f>SUM(E18*20)</f>
        <v>0</v>
      </c>
    </row>
    <row r="19" spans="1:10" s="23" customFormat="1" ht="15.75" thickBot="1" x14ac:dyDescent="0.3">
      <c r="A19" s="58" t="s">
        <v>29</v>
      </c>
      <c r="B19" s="17"/>
      <c r="C19" s="18">
        <f>SUM(B19*40)</f>
        <v>0</v>
      </c>
      <c r="D19" s="19"/>
      <c r="E19" s="17"/>
      <c r="F19" s="20">
        <f>SUM(E19*20)</f>
        <v>0</v>
      </c>
      <c r="G19" s="2"/>
      <c r="H19" s="40" t="s">
        <v>55</v>
      </c>
      <c r="I19" s="41" t="s">
        <v>8</v>
      </c>
      <c r="J19" s="27" t="s">
        <v>9</v>
      </c>
    </row>
    <row r="20" spans="1:10" ht="15.75" thickBot="1" x14ac:dyDescent="0.3">
      <c r="A20" s="58" t="s">
        <v>30</v>
      </c>
      <c r="B20" s="17"/>
      <c r="C20" s="18">
        <f>(B20*30)</f>
        <v>0</v>
      </c>
      <c r="D20" s="19"/>
      <c r="E20" s="17"/>
      <c r="F20" s="20">
        <f>(E20*15)</f>
        <v>0</v>
      </c>
      <c r="H20" s="42"/>
      <c r="I20" s="43"/>
      <c r="J20" s="44">
        <f>(I20*15)</f>
        <v>0</v>
      </c>
    </row>
    <row r="21" spans="1:10" ht="15.75" thickBot="1" x14ac:dyDescent="0.25">
      <c r="A21" s="58" t="s">
        <v>31</v>
      </c>
      <c r="B21" s="17"/>
      <c r="C21" s="18">
        <f>(B21*20)</f>
        <v>0</v>
      </c>
      <c r="D21" s="19"/>
      <c r="E21" s="17"/>
      <c r="F21" s="20">
        <f>(E21*10)</f>
        <v>0</v>
      </c>
      <c r="I21" s="45" t="s">
        <v>60</v>
      </c>
      <c r="J21" s="34">
        <f>SUM(J20)</f>
        <v>0</v>
      </c>
    </row>
    <row r="22" spans="1:10" ht="15" thickBot="1" x14ac:dyDescent="0.25">
      <c r="A22" s="59" t="s">
        <v>32</v>
      </c>
      <c r="B22" s="31"/>
      <c r="C22" s="38">
        <f>(B22*20)</f>
        <v>0</v>
      </c>
      <c r="D22" s="39"/>
      <c r="E22" s="31"/>
      <c r="F22" s="32">
        <f>(E22*10)</f>
        <v>0</v>
      </c>
    </row>
    <row r="23" spans="1:10" ht="15.75" thickBot="1" x14ac:dyDescent="0.3">
      <c r="A23" s="23"/>
      <c r="B23" s="33" t="s">
        <v>14</v>
      </c>
      <c r="C23" s="34">
        <f>SUM(C14:C22)</f>
        <v>0</v>
      </c>
      <c r="D23" s="23"/>
      <c r="E23" s="33" t="s">
        <v>15</v>
      </c>
      <c r="F23" s="34">
        <f>SUM(F14:F22)</f>
        <v>0</v>
      </c>
      <c r="G23" s="24" t="s">
        <v>16</v>
      </c>
      <c r="H23" s="25">
        <f>SUM(C23+F23)</f>
        <v>0</v>
      </c>
    </row>
    <row r="24" spans="1:10" ht="15" x14ac:dyDescent="0.25">
      <c r="A24" s="23"/>
      <c r="B24" s="54"/>
      <c r="C24" s="55"/>
      <c r="D24" s="23"/>
      <c r="E24" s="54"/>
      <c r="F24" s="55"/>
      <c r="G24" s="54"/>
      <c r="H24" s="55"/>
    </row>
    <row r="25" spans="1:10" ht="15" thickBot="1" x14ac:dyDescent="0.25">
      <c r="A25" s="23"/>
    </row>
    <row r="26" spans="1:10" ht="16.5" thickBot="1" x14ac:dyDescent="0.3">
      <c r="A26" s="66" t="s">
        <v>62</v>
      </c>
      <c r="B26" s="26" t="s">
        <v>8</v>
      </c>
      <c r="C26" s="27" t="s">
        <v>9</v>
      </c>
      <c r="E26" s="88" t="s">
        <v>33</v>
      </c>
      <c r="F26" s="89"/>
      <c r="G26" s="26" t="s">
        <v>8</v>
      </c>
      <c r="H26" s="27" t="s">
        <v>9</v>
      </c>
    </row>
    <row r="27" spans="1:10" ht="15" x14ac:dyDescent="0.2">
      <c r="A27" s="12" t="s">
        <v>17</v>
      </c>
      <c r="B27" s="13"/>
      <c r="C27" s="16">
        <f>SUM(B27*75)</f>
        <v>0</v>
      </c>
      <c r="E27" s="83" t="s">
        <v>35</v>
      </c>
      <c r="F27" s="105"/>
      <c r="G27" s="35"/>
      <c r="H27" s="37">
        <f>(G27*40)</f>
        <v>0</v>
      </c>
    </row>
    <row r="28" spans="1:10" ht="15" x14ac:dyDescent="0.2">
      <c r="A28" s="58" t="s">
        <v>18</v>
      </c>
      <c r="B28" s="17"/>
      <c r="C28" s="20">
        <f>SUM(B28*50)</f>
        <v>0</v>
      </c>
      <c r="E28" s="81" t="s">
        <v>37</v>
      </c>
      <c r="F28" s="106"/>
      <c r="G28" s="17"/>
      <c r="H28" s="20">
        <f>(G28*30)</f>
        <v>0</v>
      </c>
    </row>
    <row r="29" spans="1:10" s="23" customFormat="1" ht="15" x14ac:dyDescent="0.2">
      <c r="A29" s="58" t="s">
        <v>19</v>
      </c>
      <c r="B29" s="17"/>
      <c r="C29" s="20">
        <f>SUM(B29*30)</f>
        <v>0</v>
      </c>
      <c r="D29" s="2"/>
      <c r="E29" s="81" t="s">
        <v>39</v>
      </c>
      <c r="F29" s="106"/>
      <c r="G29" s="17"/>
      <c r="H29" s="20">
        <f>(G29*20)</f>
        <v>0</v>
      </c>
    </row>
    <row r="30" spans="1:10" ht="15" x14ac:dyDescent="0.2">
      <c r="A30" s="58" t="s">
        <v>20</v>
      </c>
      <c r="B30" s="17"/>
      <c r="C30" s="20">
        <f>SUM(B30*20)</f>
        <v>0</v>
      </c>
      <c r="E30" s="81" t="s">
        <v>41</v>
      </c>
      <c r="F30" s="106"/>
      <c r="G30" s="17"/>
      <c r="H30" s="20">
        <f>(G30*10)</f>
        <v>0</v>
      </c>
    </row>
    <row r="31" spans="1:10" ht="15.75" thickBot="1" x14ac:dyDescent="0.25">
      <c r="A31" s="28" t="s">
        <v>21</v>
      </c>
      <c r="B31" s="29"/>
      <c r="C31" s="30">
        <f>SUM(B31*20)</f>
        <v>0</v>
      </c>
      <c r="E31" s="86" t="s">
        <v>43</v>
      </c>
      <c r="F31" s="87"/>
      <c r="G31" s="31"/>
      <c r="H31" s="32">
        <f>(G31*5)</f>
        <v>0</v>
      </c>
    </row>
    <row r="32" spans="1:10" ht="15.75" thickBot="1" x14ac:dyDescent="0.3">
      <c r="A32" s="58" t="s">
        <v>22</v>
      </c>
      <c r="B32" s="17"/>
      <c r="C32" s="20">
        <f>(B32*15)</f>
        <v>0</v>
      </c>
      <c r="E32" s="23"/>
      <c r="G32" s="33" t="s">
        <v>52</v>
      </c>
      <c r="H32" s="34">
        <f>SUM(H27:H31)</f>
        <v>0</v>
      </c>
    </row>
    <row r="33" spans="1:10" ht="15" thickBot="1" x14ac:dyDescent="0.25">
      <c r="A33" s="58" t="s">
        <v>23</v>
      </c>
      <c r="B33" s="17"/>
      <c r="C33" s="20">
        <f>(B33*10)</f>
        <v>0</v>
      </c>
    </row>
    <row r="34" spans="1:10" ht="15.75" thickBot="1" x14ac:dyDescent="0.3">
      <c r="A34" s="59" t="s">
        <v>24</v>
      </c>
      <c r="B34" s="31"/>
      <c r="C34" s="32">
        <f>(B34*10)</f>
        <v>0</v>
      </c>
      <c r="E34" s="64" t="s">
        <v>45</v>
      </c>
      <c r="F34" s="53"/>
      <c r="G34" s="53"/>
      <c r="H34" s="53"/>
      <c r="I34" s="103" t="s">
        <v>46</v>
      </c>
      <c r="J34" s="104"/>
    </row>
    <row r="35" spans="1:10" ht="16.5" thickBot="1" x14ac:dyDescent="0.3">
      <c r="B35" s="33" t="s">
        <v>42</v>
      </c>
      <c r="C35" s="34">
        <f>SUM(C27:C34)</f>
        <v>0</v>
      </c>
      <c r="D35" s="23"/>
      <c r="E35" s="94" t="s">
        <v>48</v>
      </c>
      <c r="F35" s="84"/>
      <c r="G35" s="35"/>
      <c r="H35" s="36">
        <f>SUM(G35*25)</f>
        <v>0</v>
      </c>
      <c r="I35" s="35"/>
      <c r="J35" s="37">
        <f>SUM(I35*10)</f>
        <v>0</v>
      </c>
    </row>
    <row r="36" spans="1:10" ht="15.75" thickBot="1" x14ac:dyDescent="0.25">
      <c r="A36" s="23"/>
      <c r="E36" s="95" t="s">
        <v>50</v>
      </c>
      <c r="F36" s="96"/>
      <c r="G36" s="31"/>
      <c r="H36" s="38">
        <f>SUM(G36*35)</f>
        <v>0</v>
      </c>
      <c r="I36" s="31"/>
      <c r="J36" s="32">
        <f>SUM(I36*10)</f>
        <v>0</v>
      </c>
    </row>
    <row r="37" spans="1:10" ht="15.75" thickBot="1" x14ac:dyDescent="0.3">
      <c r="I37" s="24" t="s">
        <v>58</v>
      </c>
      <c r="J37" s="25">
        <f>SUM(J35:J36)</f>
        <v>0</v>
      </c>
    </row>
    <row r="38" spans="1:10" ht="15" thickBot="1" x14ac:dyDescent="0.25"/>
    <row r="39" spans="1:10" ht="16.5" thickBot="1" x14ac:dyDescent="0.3">
      <c r="A39" s="48" t="s">
        <v>34</v>
      </c>
      <c r="B39" s="49"/>
      <c r="C39" s="65" t="s">
        <v>9</v>
      </c>
      <c r="E39" s="88" t="s">
        <v>44</v>
      </c>
      <c r="F39" s="102"/>
      <c r="G39" s="26" t="s">
        <v>8</v>
      </c>
      <c r="H39" s="27" t="s">
        <v>9</v>
      </c>
    </row>
    <row r="40" spans="1:10" ht="15" x14ac:dyDescent="0.2">
      <c r="A40" s="50" t="s">
        <v>36</v>
      </c>
      <c r="B40" s="35"/>
      <c r="C40" s="37">
        <f>SUM(B40*20)</f>
        <v>0</v>
      </c>
      <c r="E40" s="83" t="s">
        <v>47</v>
      </c>
      <c r="F40" s="84"/>
      <c r="G40" s="68"/>
      <c r="H40" s="69">
        <f>SUM(G40*50)</f>
        <v>0</v>
      </c>
    </row>
    <row r="41" spans="1:10" ht="15" x14ac:dyDescent="0.2">
      <c r="A41" s="51" t="s">
        <v>38</v>
      </c>
      <c r="B41" s="17"/>
      <c r="C41" s="20">
        <f>SUM(B41*30)</f>
        <v>0</v>
      </c>
      <c r="E41" s="81" t="s">
        <v>49</v>
      </c>
      <c r="F41" s="82"/>
      <c r="G41" s="17"/>
      <c r="H41" s="20">
        <f>(G41*50)</f>
        <v>0</v>
      </c>
    </row>
    <row r="42" spans="1:10" ht="15.75" thickBot="1" x14ac:dyDescent="0.25">
      <c r="A42" s="52" t="s">
        <v>40</v>
      </c>
      <c r="B42" s="29"/>
      <c r="C42" s="30">
        <f>SUM(B42*40)</f>
        <v>0</v>
      </c>
      <c r="E42" s="81" t="s">
        <v>51</v>
      </c>
      <c r="F42" s="82"/>
      <c r="G42" s="17"/>
      <c r="H42" s="20">
        <f>(G42*40)</f>
        <v>0</v>
      </c>
    </row>
    <row r="43" spans="1:10" ht="16.5" thickBot="1" x14ac:dyDescent="0.3">
      <c r="B43" s="24" t="s">
        <v>69</v>
      </c>
      <c r="C43" s="25">
        <f>SUM(C40:C42)</f>
        <v>0</v>
      </c>
      <c r="E43" s="81" t="s">
        <v>53</v>
      </c>
      <c r="F43" s="82"/>
      <c r="G43" s="17"/>
      <c r="H43" s="20">
        <f>(G43*30)</f>
        <v>0</v>
      </c>
    </row>
    <row r="44" spans="1:10" ht="32.25" customHeight="1" thickBot="1" x14ac:dyDescent="0.25">
      <c r="E44" s="107" t="s">
        <v>54</v>
      </c>
      <c r="F44" s="108"/>
      <c r="G44" s="21"/>
      <c r="H44" s="22">
        <f>(G44*30)</f>
        <v>0</v>
      </c>
    </row>
    <row r="45" spans="1:10" ht="15.75" thickBot="1" x14ac:dyDescent="0.3">
      <c r="G45" s="33" t="s">
        <v>70</v>
      </c>
      <c r="H45" s="34">
        <f>SUM(H40:H44)</f>
        <v>0</v>
      </c>
    </row>
    <row r="46" spans="1:10" ht="15" thickBot="1" x14ac:dyDescent="0.25"/>
    <row r="47" spans="1:10" ht="16.5" thickBot="1" x14ac:dyDescent="0.3">
      <c r="E47" s="97" t="s">
        <v>56</v>
      </c>
      <c r="F47" s="98"/>
      <c r="G47" s="98"/>
      <c r="H47" s="99"/>
    </row>
    <row r="48" spans="1:10" ht="15" x14ac:dyDescent="0.2">
      <c r="E48" s="94" t="s">
        <v>57</v>
      </c>
      <c r="F48" s="84"/>
      <c r="G48" s="35"/>
      <c r="H48" s="37">
        <f>SUM(G48*10)</f>
        <v>0</v>
      </c>
    </row>
    <row r="49" spans="5:10" ht="15.75" thickBot="1" x14ac:dyDescent="0.25">
      <c r="E49" s="95" t="s">
        <v>59</v>
      </c>
      <c r="F49" s="96"/>
      <c r="G49" s="31"/>
      <c r="H49" s="32">
        <f>SUM(G49*15)</f>
        <v>0</v>
      </c>
    </row>
    <row r="50" spans="5:10" ht="15.75" thickBot="1" x14ac:dyDescent="0.25">
      <c r="E50" s="46"/>
      <c r="G50" s="45" t="s">
        <v>71</v>
      </c>
      <c r="H50" s="67">
        <f>SUM(H48:H49)</f>
        <v>0</v>
      </c>
      <c r="I50" s="41" t="s">
        <v>72</v>
      </c>
      <c r="J50" s="47">
        <f>SUM(H45+H50)</f>
        <v>0</v>
      </c>
    </row>
    <row r="53" spans="5:10" ht="15" thickBot="1" x14ac:dyDescent="0.25"/>
    <row r="54" spans="5:10" ht="16.5" thickBot="1" x14ac:dyDescent="0.3">
      <c r="G54" s="100" t="s">
        <v>73</v>
      </c>
      <c r="H54" s="101"/>
      <c r="I54" s="90">
        <f>SUM(H23+J17+J21+C35+H32+J37+C43+J50)</f>
        <v>0</v>
      </c>
      <c r="J54" s="91"/>
    </row>
    <row r="68" spans="6:10" x14ac:dyDescent="0.2">
      <c r="F68" s="46"/>
      <c r="G68" s="46"/>
      <c r="H68" s="46"/>
      <c r="I68" s="46"/>
      <c r="J68" s="46"/>
    </row>
  </sheetData>
  <sheetProtection algorithmName="SHA-512" hashValue="g0rUghhtiAPICxgFGTf0fza7lxuzLayCR/r1JNBLrQJ117dNKN55LRsTlQyS4f7tDsWZ1f3H7Y1qft/HLdxolQ==" saltValue="iZzsbRhD4mbMVnjUkh1HHg==" spinCount="100000" sheet="1" objects="1" scenarios="1" selectLockedCells="1"/>
  <mergeCells count="32">
    <mergeCell ref="I54:J54"/>
    <mergeCell ref="H13:I13"/>
    <mergeCell ref="E48:F48"/>
    <mergeCell ref="E49:F49"/>
    <mergeCell ref="E47:H47"/>
    <mergeCell ref="G54:H54"/>
    <mergeCell ref="E39:F39"/>
    <mergeCell ref="I34:J34"/>
    <mergeCell ref="E35:F35"/>
    <mergeCell ref="E36:F36"/>
    <mergeCell ref="E27:F27"/>
    <mergeCell ref="E28:F28"/>
    <mergeCell ref="E29:F29"/>
    <mergeCell ref="E30:F30"/>
    <mergeCell ref="E41:F41"/>
    <mergeCell ref="E44:F44"/>
    <mergeCell ref="E43:F43"/>
    <mergeCell ref="E42:F42"/>
    <mergeCell ref="E40:F40"/>
    <mergeCell ref="C10:D10"/>
    <mergeCell ref="G10:J10"/>
    <mergeCell ref="E31:F31"/>
    <mergeCell ref="E26:F26"/>
    <mergeCell ref="B8:C8"/>
    <mergeCell ref="D8:G8"/>
    <mergeCell ref="I4:J4"/>
    <mergeCell ref="I5:J5"/>
    <mergeCell ref="B1:H1"/>
    <mergeCell ref="B2:H2"/>
    <mergeCell ref="B3:H3"/>
    <mergeCell ref="B6:C6"/>
    <mergeCell ref="D6:G6"/>
  </mergeCells>
  <pageMargins left="0.19685039370078741" right="0.19685039370078741" top="0.19685039370078741" bottom="0.19685039370078741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Rémi.B</dc:creator>
  <cp:lastModifiedBy>Rémi.B</cp:lastModifiedBy>
  <dcterms:created xsi:type="dcterms:W3CDTF">2019-11-04T12:28:08Z</dcterms:created>
  <dcterms:modified xsi:type="dcterms:W3CDTF">2019-11-05T15:33:00Z</dcterms:modified>
</cp:coreProperties>
</file>