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10.CODIR\CODIR Barème\Label CG 95\"/>
    </mc:Choice>
  </mc:AlternateContent>
  <workbookProtection workbookAlgorithmName="SHA-512" workbookHashValue="VqvPIZrQKmjQyqJLbNUcjN8nOAZiuCuUDU2p/qu/+iLHBn81ThpuBhnpLx+bSVzlu2dGvBl31ojn07ujiCL2sA==" workbookSaltValue="vjpYLl1wU2MnJZA+vdXByg==" workbookSpinCount="100000" lockStructure="1"/>
  <bookViews>
    <workbookView xWindow="0" yWindow="0" windowWidth="28800" windowHeight="1245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J27" i="1"/>
  <c r="H28" i="1"/>
  <c r="H27" i="1"/>
  <c r="H21" i="1"/>
  <c r="H20" i="1"/>
  <c r="H19" i="1"/>
  <c r="C27" i="1"/>
  <c r="C36" i="1"/>
  <c r="C35" i="1"/>
  <c r="F13" i="1"/>
  <c r="C15" i="1"/>
  <c r="F14" i="1"/>
  <c r="C14" i="1"/>
  <c r="F12" i="1"/>
  <c r="C12" i="1"/>
  <c r="F11" i="1"/>
  <c r="H22" i="1" l="1"/>
  <c r="J29" i="1"/>
  <c r="C37" i="1"/>
  <c r="C31" i="1"/>
  <c r="C30" i="1"/>
  <c r="C29" i="1"/>
  <c r="C28" i="1"/>
  <c r="G34" i="1"/>
  <c r="G35" i="1" s="1"/>
  <c r="C23" i="1"/>
  <c r="C22" i="1"/>
  <c r="C21" i="1"/>
  <c r="C20" i="1"/>
  <c r="C19" i="1"/>
  <c r="F15" i="1"/>
  <c r="C13" i="1"/>
  <c r="C11" i="1"/>
  <c r="C32" i="1" l="1"/>
  <c r="E37" i="1" s="1"/>
  <c r="F16" i="1"/>
  <c r="C16" i="1"/>
  <c r="C24" i="1"/>
  <c r="H16" i="1" l="1"/>
  <c r="K38" i="1" s="1"/>
</calcChain>
</file>

<file path=xl/sharedStrings.xml><?xml version="1.0" encoding="utf-8"?>
<sst xmlns="http://schemas.openxmlformats.org/spreadsheetml/2006/main" count="64" uniqueCount="55">
  <si>
    <t>COMITE DEPARTEMENTAL DE TIR A L’ARC 95</t>
  </si>
  <si>
    <t>Nombre</t>
  </si>
  <si>
    <t>Pts</t>
  </si>
  <si>
    <t>DRE</t>
  </si>
  <si>
    <t>DRH</t>
  </si>
  <si>
    <t>DDJ</t>
  </si>
  <si>
    <t xml:space="preserve">DD </t>
  </si>
  <si>
    <t>Total a1</t>
  </si>
  <si>
    <t>Total a2</t>
  </si>
  <si>
    <t>Total A</t>
  </si>
  <si>
    <t>Educateur(s)</t>
  </si>
  <si>
    <t>DEJEPS / BE</t>
  </si>
  <si>
    <t>CQP Pro</t>
  </si>
  <si>
    <t>E2</t>
  </si>
  <si>
    <t>E1</t>
  </si>
  <si>
    <t>AE</t>
  </si>
  <si>
    <t>Total B</t>
  </si>
  <si>
    <t>Arbitre(s)</t>
  </si>
  <si>
    <t>Total c1</t>
  </si>
  <si>
    <t>Total C</t>
  </si>
  <si>
    <t>Jeunes</t>
  </si>
  <si>
    <t>Pôle espoirs / France</t>
  </si>
  <si>
    <t>Groupe Régional</t>
  </si>
  <si>
    <t>Regroupement 95</t>
  </si>
  <si>
    <t>Total D</t>
  </si>
  <si>
    <t>Fiche de renseignement pour désignation Club Formateur</t>
  </si>
  <si>
    <t>DRJ</t>
  </si>
  <si>
    <t>Label ETAF</t>
  </si>
  <si>
    <t>1 à 15%</t>
  </si>
  <si>
    <t>16 à 30%</t>
  </si>
  <si>
    <t>31% et plus</t>
  </si>
  <si>
    <t>1 étape</t>
  </si>
  <si>
    <t>2 étapes et plus</t>
  </si>
  <si>
    <t>TNJ (par participant)</t>
  </si>
  <si>
    <t>Total c2</t>
  </si>
  <si>
    <t>Total E</t>
  </si>
  <si>
    <t>Total F</t>
  </si>
  <si>
    <t>Total: A,B,C,D,E,F</t>
  </si>
  <si>
    <t>Saison en cours</t>
  </si>
  <si>
    <t>Saison précédente</t>
  </si>
  <si>
    <t>Podium(s) obtenu(s)</t>
  </si>
  <si>
    <t>Equipe(s) engagée(s)</t>
  </si>
  <si>
    <t>% Effectif féminin</t>
  </si>
  <si>
    <t>Championnat Régional "parcours"</t>
  </si>
  <si>
    <t>1 à 3 qualifié(s)</t>
  </si>
  <si>
    <t>4 et + qualifiés</t>
  </si>
  <si>
    <t>Podium(s)</t>
  </si>
  <si>
    <t xml:space="preserve">Club: </t>
  </si>
  <si>
    <t xml:space="preserve">Responsable: </t>
  </si>
  <si>
    <t xml:space="preserve">Tel: </t>
  </si>
  <si>
    <t>Couriel:</t>
  </si>
  <si>
    <t>……………………………………………………………………………………………</t>
  </si>
  <si>
    <t>…………………………………………………………….</t>
  </si>
  <si>
    <t>………………………………………………………………………………….</t>
  </si>
  <si>
    <t>au moins 3 jeunes de 3 ans et + dans le club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</si>
</sst>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rgb="FF0070C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4" fillId="0" borderId="6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4" fillId="0" borderId="18" xfId="0" applyFont="1" applyBorder="1" applyAlignment="1" applyProtection="1">
      <alignment horizontal="center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Protection="1"/>
    <xf numFmtId="0" fontId="4" fillId="0" borderId="0" xfId="0" applyFont="1" applyAlignment="1" applyProtection="1"/>
    <xf numFmtId="0" fontId="0" fillId="0" borderId="0" xfId="0" applyAlignme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/>
    <xf numFmtId="0" fontId="0" fillId="0" borderId="1" xfId="0" applyBorder="1" applyAlignment="1" applyProtection="1"/>
    <xf numFmtId="0" fontId="6" fillId="2" borderId="2" xfId="0" applyFont="1" applyFill="1" applyBorder="1" applyAlignment="1" applyProtection="1">
      <alignment horizontal="center" wrapText="1"/>
    </xf>
    <xf numFmtId="0" fontId="6" fillId="0" borderId="3" xfId="0" applyFont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 wrapText="1"/>
    </xf>
    <xf numFmtId="0" fontId="6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4" fillId="0" borderId="6" xfId="0" applyFont="1" applyBorder="1" applyProtection="1"/>
    <xf numFmtId="0" fontId="4" fillId="0" borderId="21" xfId="0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center"/>
    </xf>
    <xf numFmtId="0" fontId="4" fillId="0" borderId="22" xfId="0" applyFont="1" applyBorder="1" applyProtection="1"/>
    <xf numFmtId="0" fontId="4" fillId="0" borderId="23" xfId="0" applyFont="1" applyBorder="1" applyAlignment="1" applyProtection="1">
      <alignment horizontal="center"/>
    </xf>
    <xf numFmtId="0" fontId="4" fillId="0" borderId="8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center"/>
    </xf>
    <xf numFmtId="0" fontId="4" fillId="0" borderId="9" xfId="0" applyFont="1" applyBorder="1" applyProtection="1"/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4" fillId="0" borderId="12" xfId="0" applyFont="1" applyBorder="1" applyProtection="1"/>
    <xf numFmtId="0" fontId="4" fillId="0" borderId="0" xfId="0" applyFont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6" fillId="2" borderId="14" xfId="0" applyFont="1" applyFill="1" applyBorder="1" applyAlignment="1" applyProtection="1">
      <alignment horizont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16" xfId="0" applyFont="1" applyBorder="1" applyAlignment="1" applyProtection="1">
      <alignment horizontal="center" vertical="center"/>
    </xf>
    <xf numFmtId="0" fontId="4" fillId="0" borderId="25" xfId="0" applyFont="1" applyBorder="1" applyAlignment="1" applyProtection="1">
      <alignment horizontal="center"/>
    </xf>
    <xf numFmtId="0" fontId="6" fillId="0" borderId="17" xfId="0" applyFont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/>
    </xf>
    <xf numFmtId="0" fontId="4" fillId="0" borderId="29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 wrapText="1"/>
    </xf>
    <xf numFmtId="0" fontId="4" fillId="0" borderId="13" xfId="0" applyFont="1" applyBorder="1" applyAlignment="1" applyProtection="1">
      <alignment horizontal="center" vertical="center"/>
    </xf>
    <xf numFmtId="0" fontId="6" fillId="2" borderId="19" xfId="0" applyFont="1" applyFill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 vertical="center"/>
    </xf>
    <xf numFmtId="0" fontId="6" fillId="0" borderId="20" xfId="0" applyFont="1" applyBorder="1" applyProtection="1"/>
    <xf numFmtId="0" fontId="4" fillId="0" borderId="18" xfId="0" applyFont="1" applyBorder="1" applyAlignment="1" applyProtection="1">
      <alignment horizontal="center" vertical="center"/>
    </xf>
    <xf numFmtId="0" fontId="4" fillId="0" borderId="21" xfId="0" applyFont="1" applyBorder="1" applyProtection="1"/>
    <xf numFmtId="0" fontId="6" fillId="0" borderId="17" xfId="0" applyFont="1" applyBorder="1" applyAlignment="1" applyProtection="1">
      <alignment horizontal="center" vertical="center"/>
    </xf>
    <xf numFmtId="0" fontId="4" fillId="0" borderId="11" xfId="0" applyFont="1" applyBorder="1" applyProtection="1"/>
    <xf numFmtId="0" fontId="4" fillId="0" borderId="0" xfId="0" applyFont="1" applyAlignment="1" applyProtection="1">
      <alignment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10" fillId="0" borderId="4" xfId="0" applyFont="1" applyBorder="1" applyProtection="1"/>
    <xf numFmtId="0" fontId="4" fillId="0" borderId="24" xfId="0" applyFont="1" applyBorder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0" fontId="6" fillId="2" borderId="19" xfId="0" applyFont="1" applyFill="1" applyBorder="1" applyAlignment="1" applyProtection="1">
      <alignment horizontal="center"/>
    </xf>
    <xf numFmtId="0" fontId="8" fillId="2" borderId="27" xfId="0" applyFont="1" applyFill="1" applyBorder="1" applyAlignment="1" applyProtection="1">
      <alignment horizontal="center"/>
    </xf>
    <xf numFmtId="0" fontId="6" fillId="3" borderId="19" xfId="0" applyFont="1" applyFill="1" applyBorder="1" applyAlignment="1" applyProtection="1">
      <alignment horizontal="center"/>
    </xf>
    <xf numFmtId="0" fontId="8" fillId="3" borderId="27" xfId="0" applyFont="1" applyFill="1" applyBorder="1" applyAlignment="1" applyProtection="1">
      <alignment horizontal="center"/>
    </xf>
    <xf numFmtId="0" fontId="2" fillId="0" borderId="0" xfId="0" applyFont="1" applyAlignment="1" applyProtection="1"/>
    <xf numFmtId="0" fontId="4" fillId="0" borderId="21" xfId="0" applyFont="1" applyBorder="1" applyAlignment="1" applyProtection="1"/>
    <xf numFmtId="0" fontId="0" fillId="0" borderId="22" xfId="0" applyBorder="1" applyAlignment="1" applyProtection="1"/>
    <xf numFmtId="0" fontId="4" fillId="0" borderId="8" xfId="0" applyFont="1" applyBorder="1" applyAlignment="1" applyProtection="1"/>
    <xf numFmtId="0" fontId="0" fillId="0" borderId="9" xfId="0" applyBorder="1" applyAlignment="1" applyProtection="1"/>
    <xf numFmtId="0" fontId="4" fillId="0" borderId="11" xfId="0" applyFont="1" applyBorder="1" applyAlignment="1" applyProtection="1"/>
    <xf numFmtId="0" fontId="0" fillId="0" borderId="12" xfId="0" applyBorder="1" applyAlignment="1" applyProtection="1"/>
    <xf numFmtId="0" fontId="6" fillId="3" borderId="2" xfId="0" applyFont="1" applyFill="1" applyBorder="1" applyAlignment="1" applyProtection="1">
      <alignment horizontal="center"/>
    </xf>
    <xf numFmtId="0" fontId="8" fillId="3" borderId="3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7" fillId="0" borderId="2" xfId="0" applyFont="1" applyBorder="1" applyAlignment="1" applyProtection="1">
      <alignment horizontal="center"/>
    </xf>
    <xf numFmtId="0" fontId="9" fillId="0" borderId="3" xfId="0" applyFont="1" applyBorder="1" applyAlignment="1" applyProtection="1">
      <alignment horizontal="center"/>
    </xf>
    <xf numFmtId="0" fontId="0" fillId="0" borderId="0" xfId="0" applyAlignment="1" applyProtection="1">
      <protection locked="0"/>
    </xf>
    <xf numFmtId="0" fontId="5" fillId="0" borderId="0" xfId="0" applyFont="1" applyAlignment="1" applyProtection="1">
      <protection locked="0"/>
    </xf>
    <xf numFmtId="0" fontId="6" fillId="2" borderId="2" xfId="0" applyFont="1" applyFill="1" applyBorder="1" applyAlignment="1" applyProtection="1">
      <alignment horizontal="center"/>
    </xf>
    <xf numFmtId="0" fontId="8" fillId="2" borderId="3" xfId="0" applyFont="1" applyFill="1" applyBorder="1" applyAlignment="1" applyProtection="1">
      <alignment horizontal="center"/>
    </xf>
    <xf numFmtId="0" fontId="8" fillId="2" borderId="4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1266825</xdr:colOff>
      <xdr:row>5</xdr:row>
      <xdr:rowOff>47625</xdr:rowOff>
    </xdr:to>
    <xdr:pic>
      <xdr:nvPicPr>
        <xdr:cNvPr id="3" name="Image 9" descr="logo comit-9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825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view="pageLayout" zoomScaleNormal="100" workbookViewId="0">
      <selection activeCell="G8" sqref="G8:J8"/>
    </sheetView>
  </sheetViews>
  <sheetFormatPr baseColWidth="10" defaultColWidth="11.42578125" defaultRowHeight="14.25" x14ac:dyDescent="0.2"/>
  <cols>
    <col min="1" max="1" width="24" style="12" customWidth="1"/>
    <col min="2" max="3" width="10" style="12" customWidth="1"/>
    <col min="4" max="4" width="22" style="12" customWidth="1"/>
    <col min="5" max="8" width="10" style="12" customWidth="1"/>
    <col min="9" max="16384" width="11.42578125" style="12"/>
  </cols>
  <sheetData>
    <row r="1" spans="1:10" ht="18" x14ac:dyDescent="0.25">
      <c r="A1" s="11"/>
      <c r="B1" s="63" t="s">
        <v>0</v>
      </c>
      <c r="C1" s="64"/>
      <c r="D1" s="64"/>
      <c r="E1" s="64"/>
      <c r="F1" s="64"/>
      <c r="G1" s="64"/>
      <c r="H1" s="64"/>
      <c r="I1" s="64"/>
    </row>
    <row r="2" spans="1:10" ht="16.5" thickBot="1" x14ac:dyDescent="0.3">
      <c r="C2" s="63" t="s">
        <v>25</v>
      </c>
      <c r="D2" s="65"/>
      <c r="E2" s="65"/>
      <c r="F2" s="65"/>
      <c r="G2" s="65"/>
      <c r="H2" s="65"/>
    </row>
    <row r="3" spans="1:10" ht="15.75" thickBot="1" x14ac:dyDescent="0.3">
      <c r="I3" s="66" t="s">
        <v>38</v>
      </c>
      <c r="J3" s="67"/>
    </row>
    <row r="4" spans="1:10" ht="16.5" thickBot="1" x14ac:dyDescent="0.3">
      <c r="B4" s="70" t="s">
        <v>47</v>
      </c>
      <c r="C4" s="65"/>
      <c r="D4" s="83" t="s">
        <v>51</v>
      </c>
      <c r="E4" s="82"/>
      <c r="F4" s="82"/>
      <c r="G4" s="82"/>
      <c r="I4" s="68" t="s">
        <v>39</v>
      </c>
      <c r="J4" s="69"/>
    </row>
    <row r="5" spans="1:10" ht="9" customHeight="1" x14ac:dyDescent="0.2"/>
    <row r="6" spans="1:10" ht="15.75" x14ac:dyDescent="0.25">
      <c r="B6" s="70" t="s">
        <v>48</v>
      </c>
      <c r="C6" s="65"/>
      <c r="D6" s="83" t="s">
        <v>51</v>
      </c>
      <c r="E6" s="82"/>
      <c r="F6" s="82"/>
      <c r="G6" s="82"/>
    </row>
    <row r="7" spans="1:10" ht="9" customHeight="1" x14ac:dyDescent="0.25">
      <c r="B7" s="13"/>
      <c r="C7" s="14"/>
      <c r="D7" s="14"/>
    </row>
    <row r="8" spans="1:10" ht="15.75" x14ac:dyDescent="0.25">
      <c r="B8" s="15" t="s">
        <v>49</v>
      </c>
      <c r="C8" s="82" t="s">
        <v>52</v>
      </c>
      <c r="D8" s="82"/>
      <c r="F8" s="15" t="s">
        <v>50</v>
      </c>
      <c r="G8" s="82" t="s">
        <v>53</v>
      </c>
      <c r="H8" s="82"/>
      <c r="I8" s="82"/>
      <c r="J8" s="82"/>
    </row>
    <row r="9" spans="1:10" ht="9.9499999999999993" customHeight="1" thickBot="1" x14ac:dyDescent="0.3">
      <c r="A9" s="16"/>
      <c r="B9" s="17"/>
      <c r="C9" s="17"/>
      <c r="D9" s="17"/>
      <c r="E9" s="17"/>
      <c r="F9" s="17"/>
    </row>
    <row r="10" spans="1:10" ht="15.75" thickBot="1" x14ac:dyDescent="0.3">
      <c r="A10" s="18" t="s">
        <v>41</v>
      </c>
      <c r="B10" s="19" t="s">
        <v>1</v>
      </c>
      <c r="C10" s="19" t="s">
        <v>2</v>
      </c>
      <c r="D10" s="20" t="s">
        <v>40</v>
      </c>
      <c r="E10" s="19" t="s">
        <v>1</v>
      </c>
      <c r="F10" s="21" t="s">
        <v>2</v>
      </c>
    </row>
    <row r="11" spans="1:10" x14ac:dyDescent="0.2">
      <c r="A11" s="22" t="s">
        <v>3</v>
      </c>
      <c r="B11" s="1"/>
      <c r="C11" s="23">
        <f>(B11*50)</f>
        <v>0</v>
      </c>
      <c r="D11" s="24"/>
      <c r="E11" s="1"/>
      <c r="F11" s="4">
        <f>(E11*25)</f>
        <v>0</v>
      </c>
    </row>
    <row r="12" spans="1:10" x14ac:dyDescent="0.2">
      <c r="A12" s="25" t="s">
        <v>26</v>
      </c>
      <c r="B12" s="9"/>
      <c r="C12" s="26">
        <f>SUM(B12*40)</f>
        <v>0</v>
      </c>
      <c r="D12" s="27"/>
      <c r="E12" s="9"/>
      <c r="F12" s="28">
        <f>SUM(E12*20)</f>
        <v>0</v>
      </c>
    </row>
    <row r="13" spans="1:10" x14ac:dyDescent="0.2">
      <c r="A13" s="29" t="s">
        <v>4</v>
      </c>
      <c r="B13" s="2"/>
      <c r="C13" s="30">
        <f>(B13*30)</f>
        <v>0</v>
      </c>
      <c r="D13" s="31"/>
      <c r="E13" s="2"/>
      <c r="F13" s="5">
        <f>(E13*15)</f>
        <v>0</v>
      </c>
    </row>
    <row r="14" spans="1:10" x14ac:dyDescent="0.2">
      <c r="A14" s="29" t="s">
        <v>5</v>
      </c>
      <c r="B14" s="2"/>
      <c r="C14" s="30">
        <f>(B14*20)</f>
        <v>0</v>
      </c>
      <c r="D14" s="31"/>
      <c r="E14" s="2"/>
      <c r="F14" s="5">
        <f>(E14*10)</f>
        <v>0</v>
      </c>
    </row>
    <row r="15" spans="1:10" ht="15" thickBot="1" x14ac:dyDescent="0.25">
      <c r="A15" s="32" t="s">
        <v>6</v>
      </c>
      <c r="B15" s="3"/>
      <c r="C15" s="33">
        <f>(B15*20)</f>
        <v>0</v>
      </c>
      <c r="D15" s="34"/>
      <c r="E15" s="3"/>
      <c r="F15" s="6">
        <f>(E15*10)</f>
        <v>0</v>
      </c>
    </row>
    <row r="16" spans="1:10" s="35" customFormat="1" ht="15.75" thickBot="1" x14ac:dyDescent="0.3">
      <c r="B16" s="36" t="s">
        <v>7</v>
      </c>
      <c r="C16" s="37">
        <f>SUM(C11:C15)</f>
        <v>0</v>
      </c>
      <c r="E16" s="36" t="s">
        <v>8</v>
      </c>
      <c r="F16" s="37">
        <f>SUM(F11:F15)</f>
        <v>0</v>
      </c>
      <c r="G16" s="36" t="s">
        <v>9</v>
      </c>
      <c r="H16" s="37">
        <f>SUM(C16+F16)</f>
        <v>0</v>
      </c>
    </row>
    <row r="17" spans="1:10" ht="9.9499999999999993" customHeight="1" thickBot="1" x14ac:dyDescent="0.25"/>
    <row r="18" spans="1:10" ht="15.75" thickBot="1" x14ac:dyDescent="0.3">
      <c r="A18" s="38" t="s">
        <v>10</v>
      </c>
      <c r="B18" s="39" t="s">
        <v>1</v>
      </c>
      <c r="C18" s="40" t="s">
        <v>2</v>
      </c>
      <c r="E18" s="84" t="s">
        <v>42</v>
      </c>
      <c r="F18" s="85"/>
      <c r="G18" s="85"/>
      <c r="H18" s="86"/>
    </row>
    <row r="19" spans="1:10" ht="15" x14ac:dyDescent="0.25">
      <c r="A19" s="22" t="s">
        <v>11</v>
      </c>
      <c r="B19" s="1"/>
      <c r="C19" s="4">
        <f>(B19*40)</f>
        <v>0</v>
      </c>
      <c r="E19" s="71" t="s">
        <v>28</v>
      </c>
      <c r="F19" s="72"/>
      <c r="G19" s="9"/>
      <c r="H19" s="28">
        <f>SUM(G19*20)</f>
        <v>0</v>
      </c>
    </row>
    <row r="20" spans="1:10" ht="15" x14ac:dyDescent="0.25">
      <c r="A20" s="29" t="s">
        <v>12</v>
      </c>
      <c r="B20" s="2"/>
      <c r="C20" s="5">
        <f>(B20*30)</f>
        <v>0</v>
      </c>
      <c r="E20" s="73" t="s">
        <v>29</v>
      </c>
      <c r="F20" s="74"/>
      <c r="G20" s="2"/>
      <c r="H20" s="5">
        <f>SUM(G20*30)</f>
        <v>0</v>
      </c>
    </row>
    <row r="21" spans="1:10" ht="15.75" thickBot="1" x14ac:dyDescent="0.3">
      <c r="A21" s="29" t="s">
        <v>13</v>
      </c>
      <c r="B21" s="2"/>
      <c r="C21" s="5">
        <f>(B21*20)</f>
        <v>0</v>
      </c>
      <c r="E21" s="75" t="s">
        <v>30</v>
      </c>
      <c r="F21" s="76"/>
      <c r="G21" s="59"/>
      <c r="H21" s="41">
        <f>SUM(G21*40)</f>
        <v>0</v>
      </c>
    </row>
    <row r="22" spans="1:10" ht="15.75" thickBot="1" x14ac:dyDescent="0.3">
      <c r="A22" s="29" t="s">
        <v>14</v>
      </c>
      <c r="B22" s="2"/>
      <c r="C22" s="5">
        <f>(B22*10)</f>
        <v>0</v>
      </c>
      <c r="G22" s="36" t="s">
        <v>24</v>
      </c>
      <c r="H22" s="37">
        <f>SUM(H19:H21)</f>
        <v>0</v>
      </c>
    </row>
    <row r="23" spans="1:10" ht="15" thickBot="1" x14ac:dyDescent="0.25">
      <c r="A23" s="32" t="s">
        <v>15</v>
      </c>
      <c r="B23" s="3"/>
      <c r="C23" s="6">
        <f>(B23*5)</f>
        <v>0</v>
      </c>
    </row>
    <row r="24" spans="1:10" ht="15.75" thickBot="1" x14ac:dyDescent="0.3">
      <c r="A24" s="35"/>
      <c r="B24" s="42" t="s">
        <v>16</v>
      </c>
      <c r="C24" s="7">
        <f>SUM(C19:C23)</f>
        <v>0</v>
      </c>
    </row>
    <row r="25" spans="1:10" s="35" customFormat="1" ht="15" thickBot="1" x14ac:dyDescent="0.25">
      <c r="A25" s="12"/>
      <c r="B25" s="12"/>
      <c r="C25" s="12"/>
    </row>
    <row r="26" spans="1:10" ht="14.1" customHeight="1" thickBot="1" x14ac:dyDescent="0.3">
      <c r="A26" s="38" t="s">
        <v>20</v>
      </c>
      <c r="B26" s="39" t="s">
        <v>1</v>
      </c>
      <c r="C26" s="40" t="s">
        <v>2</v>
      </c>
      <c r="E26" s="77" t="s">
        <v>43</v>
      </c>
      <c r="F26" s="78"/>
      <c r="G26" s="78"/>
      <c r="H26" s="79"/>
      <c r="I26" s="68" t="s">
        <v>46</v>
      </c>
      <c r="J26" s="69"/>
    </row>
    <row r="27" spans="1:10" ht="15" x14ac:dyDescent="0.25">
      <c r="A27" s="22" t="s">
        <v>27</v>
      </c>
      <c r="B27" s="60"/>
      <c r="C27" s="43">
        <f>SUM(B27*50)</f>
        <v>0</v>
      </c>
      <c r="E27" s="71" t="s">
        <v>44</v>
      </c>
      <c r="F27" s="72"/>
      <c r="G27" s="9"/>
      <c r="H27" s="44">
        <f>SUM(G27*25)</f>
        <v>0</v>
      </c>
      <c r="I27" s="61"/>
      <c r="J27" s="4">
        <f>SUM(I27*10)</f>
        <v>0</v>
      </c>
    </row>
    <row r="28" spans="1:10" ht="15.75" thickBot="1" x14ac:dyDescent="0.3">
      <c r="A28" s="29" t="s">
        <v>21</v>
      </c>
      <c r="B28" s="2"/>
      <c r="C28" s="5">
        <f>(B28*50)</f>
        <v>0</v>
      </c>
      <c r="E28" s="75" t="s">
        <v>45</v>
      </c>
      <c r="F28" s="76"/>
      <c r="G28" s="3"/>
      <c r="H28" s="45">
        <f>SUM(G28*35)</f>
        <v>0</v>
      </c>
      <c r="I28" s="62"/>
      <c r="J28" s="41">
        <f>SUM(I28*10)</f>
        <v>0</v>
      </c>
    </row>
    <row r="29" spans="1:10" ht="14.1" customHeight="1" thickBot="1" x14ac:dyDescent="0.3">
      <c r="A29" s="29" t="s">
        <v>22</v>
      </c>
      <c r="B29" s="2"/>
      <c r="C29" s="5">
        <f>(B29*40)</f>
        <v>0</v>
      </c>
      <c r="I29" s="36" t="s">
        <v>35</v>
      </c>
      <c r="J29" s="37">
        <f>SUM(H27+H28+J27+J28)</f>
        <v>0</v>
      </c>
    </row>
    <row r="30" spans="1:10" ht="14.1" customHeight="1" x14ac:dyDescent="0.2">
      <c r="A30" s="29" t="s">
        <v>23</v>
      </c>
      <c r="B30" s="2"/>
      <c r="C30" s="5">
        <f>(B30*30)</f>
        <v>0</v>
      </c>
    </row>
    <row r="31" spans="1:10" ht="29.25" thickBot="1" x14ac:dyDescent="0.25">
      <c r="A31" s="46" t="s">
        <v>54</v>
      </c>
      <c r="B31" s="10"/>
      <c r="C31" s="47">
        <f>(B31*30)</f>
        <v>0</v>
      </c>
    </row>
    <row r="32" spans="1:10" ht="15.75" thickBot="1" x14ac:dyDescent="0.3">
      <c r="B32" s="42" t="s">
        <v>18</v>
      </c>
      <c r="C32" s="7">
        <f>SUM(C27:C31)</f>
        <v>0</v>
      </c>
    </row>
    <row r="33" spans="1:11" ht="15.75" thickBot="1" x14ac:dyDescent="0.3">
      <c r="E33" s="48" t="s">
        <v>17</v>
      </c>
      <c r="F33" s="49" t="s">
        <v>1</v>
      </c>
      <c r="G33" s="21" t="s">
        <v>2</v>
      </c>
    </row>
    <row r="34" spans="1:11" ht="15.75" thickBot="1" x14ac:dyDescent="0.3">
      <c r="A34" s="77" t="s">
        <v>33</v>
      </c>
      <c r="B34" s="78"/>
      <c r="C34" s="79"/>
      <c r="E34" s="50"/>
      <c r="F34" s="8"/>
      <c r="G34" s="51">
        <f>(F34*15)</f>
        <v>0</v>
      </c>
    </row>
    <row r="35" spans="1:11" ht="15.75" thickBot="1" x14ac:dyDescent="0.25">
      <c r="A35" s="52" t="s">
        <v>31</v>
      </c>
      <c r="B35" s="9"/>
      <c r="C35" s="28">
        <f>SUM(B35*10)</f>
        <v>0</v>
      </c>
      <c r="F35" s="53" t="s">
        <v>36</v>
      </c>
      <c r="G35" s="7">
        <f>SUM(G34)</f>
        <v>0</v>
      </c>
    </row>
    <row r="36" spans="1:11" ht="14.1" customHeight="1" thickBot="1" x14ac:dyDescent="0.25">
      <c r="A36" s="54" t="s">
        <v>32</v>
      </c>
      <c r="B36" s="59"/>
      <c r="C36" s="41">
        <f>SUM(B36*15)</f>
        <v>0</v>
      </c>
    </row>
    <row r="37" spans="1:11" s="55" customFormat="1" ht="14.1" customHeight="1" thickBot="1" x14ac:dyDescent="0.3">
      <c r="B37" s="49" t="s">
        <v>34</v>
      </c>
      <c r="C37" s="56">
        <f>SUM(C35:C36)</f>
        <v>0</v>
      </c>
      <c r="D37" s="49" t="s">
        <v>19</v>
      </c>
      <c r="E37" s="57">
        <f>SUM(C32+C37)</f>
        <v>0</v>
      </c>
    </row>
    <row r="38" spans="1:11" ht="15.75" thickBot="1" x14ac:dyDescent="0.3">
      <c r="I38" s="80" t="s">
        <v>37</v>
      </c>
      <c r="J38" s="81"/>
      <c r="K38" s="58">
        <f>SUM(H16+C24+E37+H22+J29+G35)</f>
        <v>0</v>
      </c>
    </row>
  </sheetData>
  <sheetProtection algorithmName="SHA-512" hashValue="jUb+fA13Ek80lXbYCTjgzp8jbpo4AmyPlCxnnRQwYwjNu3GjfKHTxLdfxwXZ2ULnYPW1/zo2PdBkGHzxk/4A3g==" saltValue="LlXrqHYqMrf3qh1U0kfNVQ==" spinCount="100000" sheet="1" objects="1" scenarios="1" selectLockedCells="1"/>
  <mergeCells count="20">
    <mergeCell ref="C8:D8"/>
    <mergeCell ref="G8:J8"/>
    <mergeCell ref="D4:G4"/>
    <mergeCell ref="D6:G6"/>
    <mergeCell ref="E18:H18"/>
    <mergeCell ref="B6:C6"/>
    <mergeCell ref="E19:F19"/>
    <mergeCell ref="E20:F20"/>
    <mergeCell ref="E21:F21"/>
    <mergeCell ref="A34:C34"/>
    <mergeCell ref="I38:J38"/>
    <mergeCell ref="E26:H26"/>
    <mergeCell ref="E27:F27"/>
    <mergeCell ref="E28:F28"/>
    <mergeCell ref="I26:J26"/>
    <mergeCell ref="B1:I1"/>
    <mergeCell ref="C2:H2"/>
    <mergeCell ref="I3:J3"/>
    <mergeCell ref="I4:J4"/>
    <mergeCell ref="B4:C4"/>
  </mergeCells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Rémi.B</dc:creator>
  <cp:lastModifiedBy>Rémi.B</cp:lastModifiedBy>
  <dcterms:created xsi:type="dcterms:W3CDTF">2018-11-02T08:17:00Z</dcterms:created>
  <dcterms:modified xsi:type="dcterms:W3CDTF">2019-11-08T10:35:44Z</dcterms:modified>
</cp:coreProperties>
</file>